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Opći" sheetId="1" r:id="rId1"/>
  </sheets>
  <definedNames/>
  <calcPr fullCalcOnLoad="1"/>
</workbook>
</file>

<file path=xl/sharedStrings.xml><?xml version="1.0" encoding="utf-8"?>
<sst xmlns="http://schemas.openxmlformats.org/spreadsheetml/2006/main" count="116" uniqueCount="111">
  <si>
    <t>634 Pomoći od ostalih subjekata unutar općeg proračuna</t>
  </si>
  <si>
    <t>643 Prihodi od kamata na dane zajmove</t>
  </si>
  <si>
    <t>683 Ostali prihodi</t>
  </si>
  <si>
    <t>32 Materijalni rashodi</t>
  </si>
  <si>
    <t>329 Ostali nespomenuti rashodi poslovanja</t>
  </si>
  <si>
    <t>38 Ostali rashodi</t>
  </si>
  <si>
    <t>381 Tekuće donacije</t>
  </si>
  <si>
    <t>321 Naknade troškova zaposlenima</t>
  </si>
  <si>
    <t>323 Rashodi za usluge</t>
  </si>
  <si>
    <t>31 Rashodi za zaposlene</t>
  </si>
  <si>
    <t>312 Ostali rashodi za zaposlene</t>
  </si>
  <si>
    <t>313 Doprinosi na plaće</t>
  </si>
  <si>
    <t>322 Rashodi za materijal i energiju</t>
  </si>
  <si>
    <t>34 Financijski rashodi</t>
  </si>
  <si>
    <t>343 Ostali financijski rashodi</t>
  </si>
  <si>
    <t>42 Rashodi za nabavu proizvedene dugotrajne imovine</t>
  </si>
  <si>
    <t>422 Postrojenja i oprema</t>
  </si>
  <si>
    <t>45 Rashodi za dodatna ulaganja na nefinancijskoj imovini</t>
  </si>
  <si>
    <t>451 Dodatna ulaganja na građevinskim objektima</t>
  </si>
  <si>
    <t>35 Subvencije</t>
  </si>
  <si>
    <t>411 Materijalna imovina - prirodna bogatstva</t>
  </si>
  <si>
    <t>426 Nematerijalna proizvedena imovina</t>
  </si>
  <si>
    <t>412 Nematerijalna imovina</t>
  </si>
  <si>
    <t>37 Naknade građanima i kućanstvima na temelju osiguranja i druge naknade</t>
  </si>
  <si>
    <t>372 Ostale naknade građanima i kućanstvima iz proračuna</t>
  </si>
  <si>
    <t>421 Građevinski objekti</t>
  </si>
  <si>
    <t>424 Knjige, umjetnička djela i ostale izložbene vrijednosti</t>
  </si>
  <si>
    <t>363 Pomoći unutar općeg proračuna</t>
  </si>
  <si>
    <t>Vrsta</t>
  </si>
  <si>
    <t>6 PRIHODI POSLOVANJA</t>
  </si>
  <si>
    <t>61 Prihodi od poreza</t>
  </si>
  <si>
    <t>611 Porez i prirez na dohodak</t>
  </si>
  <si>
    <t>613 Porezi na imovinu</t>
  </si>
  <si>
    <t>614 Porezi na robu i usluge</t>
  </si>
  <si>
    <t>64 Prihodi od imovine</t>
  </si>
  <si>
    <t>641 Prihodi od financijske imovine</t>
  </si>
  <si>
    <t>642 Prihodi od nefinancijske imovine</t>
  </si>
  <si>
    <t>652 Prihodi po posebnim propisima</t>
  </si>
  <si>
    <t>7 PRIHODI OD PRODAJE NEFINANCIJSKE IMOVINE</t>
  </si>
  <si>
    <t>711 Prihodi od prodaje materijalne imovine - prirodnih bogatstava</t>
  </si>
  <si>
    <t>72 Prihodi od prodaje proizvedene dugotrajne imovine</t>
  </si>
  <si>
    <t>721 Prihodi od prodaje građevinskih objekata</t>
  </si>
  <si>
    <t>SVEUKUPNO PRIHODI</t>
  </si>
  <si>
    <t>3 RASHODI POSLOVANJA</t>
  </si>
  <si>
    <t>4 RASHODI ZA NABAVU NEFINANCIJSKE IMOVINE</t>
  </si>
  <si>
    <t>SVEUKUPNO RASHODI</t>
  </si>
  <si>
    <t>8 PRIMICI OD FINANCIJSKE IMOVINE I ZADUŽIVANJA</t>
  </si>
  <si>
    <t>812 Primici (povrati) glavnice zajmova danih neprofitnim organizacijama, građanima i kućanstvima</t>
  </si>
  <si>
    <t>SVEUKUPNO PRIMICI</t>
  </si>
  <si>
    <t>5 IZDACI ZA FINANCIJSKU IMOVINU I OTPLATE ZAJMOVA</t>
  </si>
  <si>
    <t>SVEUKUPNO IZDACI</t>
  </si>
  <si>
    <t>A. RAČUN PRIHODA I RASHODA</t>
  </si>
  <si>
    <t>PRIHODI POSLOVANJA</t>
  </si>
  <si>
    <t>PRIHODI  OD PRODAJE NEFINANCIJSKE IMOVINE</t>
  </si>
  <si>
    <t>UKUPNO PRIHODI</t>
  </si>
  <si>
    <t>RASHODI POSLOVANJA</t>
  </si>
  <si>
    <t>RASHODI ZA NABAVU NEFINANCIJSKE IMOVINE</t>
  </si>
  <si>
    <t>UKUPNO RASHODI</t>
  </si>
  <si>
    <t>B.  RAČUN ZADUŽIVANJA / FINANCIRANJA</t>
  </si>
  <si>
    <t>PRIMICI  OD FINANCIJSKE IMOVINE I ZADUŽIVANJA</t>
  </si>
  <si>
    <t>IZDACI ZA FINANCIJSKU IMOVINU I OTPLATE ZAJMOVA</t>
  </si>
  <si>
    <t>RAZLIKA - zaduživanje / financiranje (1-2)</t>
  </si>
  <si>
    <t>UKUPNI PRIHODI I PRIMICI</t>
  </si>
  <si>
    <t>RAZLIKA - višak / manjak</t>
  </si>
  <si>
    <t>I.   OPĆI  DIO</t>
  </si>
  <si>
    <t xml:space="preserve">                                       Članak 2.</t>
  </si>
  <si>
    <t>663 Donacije pravnih i fizičkih osoba izvan opće države</t>
  </si>
  <si>
    <t>635 Pomoći izravnanja za decentralizirane funkcije</t>
  </si>
  <si>
    <t>633 Pomoći iz proračuna</t>
  </si>
  <si>
    <t>65 Prihodi od upravnih i administrativnih pristojbi, pristojbi po posebnim propisima i naknada</t>
  </si>
  <si>
    <t>651 Upravne i administrativne pristojbe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</si>
  <si>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</si>
  <si>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</si>
  <si>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</si>
  <si>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68 Kazne, upravne mjere i ostali prihodi</t>
  </si>
  <si>
    <t>681 Kazne i upravne mjere</t>
  </si>
  <si>
    <t>311 Plaće (Bruto)</t>
  </si>
  <si>
    <t>342 Kamate za primljene kredite i zajmove</t>
  </si>
  <si>
    <t>352 Subvencije trgovačkim društvima, poljoprivrednicima i obrtnicima izvan javnog sektora</t>
  </si>
  <si>
    <t>36 Pomoći dane u inozemstvo i unutar opće države</t>
  </si>
  <si>
    <t>41 Rashodi za nabavu neproizvedene dugotrajne imovine</t>
  </si>
  <si>
    <t>54 Izdaci za otplatu glavnice primljenih kredita i zajmova</t>
  </si>
  <si>
    <t>544 Otplata glavnice primljenih kredita i zajmova od kreditnih i ostalih financijskih institucija izvan javnog sektora</t>
  </si>
  <si>
    <t>71 Prihodi od prodaje neproizvedene dugotrajne imovine</t>
  </si>
  <si>
    <t>Članak 1.</t>
  </si>
  <si>
    <t>PRORAČUN GRADA ŠIBENIKA</t>
  </si>
  <si>
    <t>324 Naknade troškova osobama izvan radnog odnosa</t>
  </si>
  <si>
    <t>638 Pomoći iz državnog proračuna temeljem prijenosa EU sredstava</t>
  </si>
  <si>
    <t>423 Prijevozna sredstva</t>
  </si>
  <si>
    <t>81 Primljen povrati glavnice danih zajmova i depozita</t>
  </si>
  <si>
    <t>63 Pomoći iz inozemstva i od subjekata unutar općeg proračuna</t>
  </si>
  <si>
    <t>Izvor</t>
  </si>
  <si>
    <t>11,24,25</t>
  </si>
  <si>
    <t>11,43,44</t>
  </si>
  <si>
    <t>636 Pomoći proračunskim korisnicima iz proračuna koji im nije nadležan</t>
  </si>
  <si>
    <t>712 Prihodi od prodaje nematerijalne imovine</t>
  </si>
  <si>
    <t>366 Pomoći proračunskim korisnicima drugih proračuna</t>
  </si>
  <si>
    <t>516  Izdaci za dane zajmove trgovačkim društvima i obrtnicima izvan javnog sektora</t>
  </si>
  <si>
    <t>51 Izdaci za dane zajmove i depozite</t>
  </si>
  <si>
    <t xml:space="preserve"> ZA 2017. GODINU I PROJEKCIJA ZA 2018. I 2019. GODINU</t>
  </si>
  <si>
    <t xml:space="preserve">          Plan 2017.</t>
  </si>
  <si>
    <t>UKUPNI RASHODI I IZDACI</t>
  </si>
  <si>
    <t>MANJAK PRIHODA IZ PRETHODNIH GODINA</t>
  </si>
  <si>
    <t>C. UKUPNO PRORAČUN GRADA</t>
  </si>
  <si>
    <t>386 Kapitalne pomoći</t>
  </si>
  <si>
    <t>547 Otplata glavnice primljenih  zajmova od drugih razina vlasti</t>
  </si>
  <si>
    <t>Proračun Grada Šibenika za 2017. godinu (u daljnjem tekstu: Proračun) sastoji se od:</t>
  </si>
  <si>
    <t>Prihodi i rashodi po ekonomskoj klasifikaciji utvrđuju se u Računu prihoda i rashoda za 2017. godinu kako slijedi:</t>
  </si>
  <si>
    <t>816 Primici (povrati) glavnice zajmova danih trgovačkim društvima, obrtnicima, malim i srednjim poduzetnicima izvan javnog sektora</t>
  </si>
  <si>
    <t>11,31,44,52,71</t>
  </si>
  <si>
    <t>Na temelju članka 39. Zakona o proračunu (“Narodne novine” 87/08, 136/12 i 15/15) Gradsko vijeće Grada Šibenika, na 27. sjednici od 19. prosinca 2016. godine usvaja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</si>
</sst>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 indent="2"/>
    </xf>
    <xf numFmtId="4" fontId="3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 indent="2"/>
    </xf>
    <xf numFmtId="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vertical="top" wrapText="1"/>
    </xf>
    <xf numFmtId="4" fontId="3" fillId="3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 horizontal="left" wrapText="1" indent="1"/>
    </xf>
    <xf numFmtId="0" fontId="4" fillId="2" borderId="0" xfId="0" applyFont="1" applyFill="1" applyAlignment="1">
      <alignment horizontal="left" wrapText="1" indent="1"/>
    </xf>
    <xf numFmtId="0" fontId="3" fillId="2" borderId="0" xfId="0" applyFont="1" applyFill="1" applyAlignment="1">
      <alignment horizontal="left" wrapText="1" indent="1"/>
    </xf>
    <xf numFmtId="0" fontId="3" fillId="5" borderId="0" xfId="0" applyFont="1" applyFill="1" applyAlignment="1">
      <alignment vertical="center" wrapText="1"/>
    </xf>
    <xf numFmtId="4" fontId="3" fillId="32" borderId="0" xfId="0" applyNumberFormat="1" applyFont="1" applyFill="1" applyAlignment="1">
      <alignment horizontal="left" vertical="top" wrapText="1" indent="2"/>
    </xf>
    <xf numFmtId="0" fontId="4" fillId="33" borderId="0" xfId="0" applyFont="1" applyFill="1" applyAlignment="1">
      <alignment wrapText="1"/>
    </xf>
    <xf numFmtId="4" fontId="8" fillId="5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4" fontId="9" fillId="32" borderId="0" xfId="0" applyNumberFormat="1" applyFont="1" applyFill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horizontal="right" vertical="top"/>
    </xf>
    <xf numFmtId="4" fontId="9" fillId="32" borderId="0" xfId="0" applyNumberFormat="1" applyFont="1" applyFill="1" applyAlignment="1">
      <alignment horizontal="right" vertical="top"/>
    </xf>
    <xf numFmtId="0" fontId="3" fillId="5" borderId="0" xfId="0" applyFont="1" applyFill="1" applyAlignment="1">
      <alignment horizontal="right" vertical="center" wrapText="1"/>
    </xf>
    <xf numFmtId="4" fontId="3" fillId="32" borderId="0" xfId="0" applyNumberFormat="1" applyFont="1" applyFill="1" applyAlignment="1">
      <alignment horizontal="right" vertical="top" wrapText="1" indent="2"/>
    </xf>
    <xf numFmtId="4" fontId="3" fillId="0" borderId="0" xfId="0" applyNumberFormat="1" applyFont="1" applyFill="1" applyAlignment="1">
      <alignment horizontal="left" vertical="top" wrapText="1" indent="2"/>
    </xf>
    <xf numFmtId="4" fontId="4" fillId="0" borderId="0" xfId="0" applyNumberFormat="1" applyFont="1" applyFill="1" applyAlignment="1">
      <alignment horizontal="left" vertical="top" wrapText="1" indent="2"/>
    </xf>
    <xf numFmtId="0" fontId="3" fillId="33" borderId="0" xfId="0" applyFont="1" applyFill="1" applyAlignment="1">
      <alignment horizontal="left" wrapText="1" indent="1"/>
    </xf>
    <xf numFmtId="0" fontId="3" fillId="2" borderId="0" xfId="0" applyFont="1" applyFill="1" applyAlignment="1">
      <alignment horizontal="left" wrapText="1" inden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47" fillId="0" borderId="0" xfId="0" applyFont="1" applyAlignment="1">
      <alignment/>
    </xf>
    <xf numFmtId="0" fontId="4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6"/>
  <sheetViews>
    <sheetView tabSelected="1" zoomScale="120" zoomScaleNormal="120" zoomScalePageLayoutView="0" workbookViewId="0" topLeftCell="A1">
      <selection activeCell="B17" sqref="B17"/>
    </sheetView>
  </sheetViews>
  <sheetFormatPr defaultColWidth="9.140625" defaultRowHeight="15"/>
  <cols>
    <col min="1" max="1" width="7.28125" style="0" customWidth="1"/>
    <col min="2" max="2" width="68.7109375" style="0" customWidth="1"/>
    <col min="3" max="3" width="17.57421875" style="0" customWidth="1"/>
  </cols>
  <sheetData>
    <row r="2" ht="20.25">
      <c r="C2" s="45"/>
    </row>
    <row r="3" spans="2:3" ht="30.75" customHeight="1">
      <c r="B3" s="48" t="s">
        <v>110</v>
      </c>
      <c r="C3" s="48"/>
    </row>
    <row r="4" spans="2:3" ht="25.5" customHeight="1">
      <c r="B4" s="20"/>
      <c r="C4" s="20"/>
    </row>
    <row r="6" spans="2:3" ht="20.25">
      <c r="B6" s="49" t="s">
        <v>85</v>
      </c>
      <c r="C6" s="49"/>
    </row>
    <row r="7" spans="2:3" ht="20.25">
      <c r="B7" s="49" t="s">
        <v>99</v>
      </c>
      <c r="C7" s="49"/>
    </row>
    <row r="8" spans="2:3" ht="20.25">
      <c r="B8" s="19"/>
      <c r="C8" s="19"/>
    </row>
    <row r="9" spans="2:3" ht="20.25">
      <c r="B9" s="19"/>
      <c r="C9" s="19"/>
    </row>
    <row r="10" spans="2:3" ht="15.75">
      <c r="B10" s="50" t="s">
        <v>64</v>
      </c>
      <c r="C10" s="50"/>
    </row>
    <row r="13" spans="2:3" ht="15">
      <c r="B13" s="47" t="s">
        <v>84</v>
      </c>
      <c r="C13" s="47"/>
    </row>
    <row r="14" ht="15">
      <c r="B14" s="1" t="s">
        <v>106</v>
      </c>
    </row>
    <row r="15" ht="15">
      <c r="B15" s="17"/>
    </row>
    <row r="17" spans="2:3" ht="21" customHeight="1">
      <c r="B17" s="23" t="s">
        <v>51</v>
      </c>
      <c r="C17" s="28" t="s">
        <v>100</v>
      </c>
    </row>
    <row r="18" spans="2:3" ht="21" customHeight="1">
      <c r="B18" s="24" t="s">
        <v>52</v>
      </c>
      <c r="C18" s="11">
        <f>C48</f>
        <v>218150000</v>
      </c>
    </row>
    <row r="19" spans="2:3" ht="21" customHeight="1">
      <c r="B19" s="24" t="s">
        <v>53</v>
      </c>
      <c r="C19" s="11">
        <f>C73</f>
        <v>7700000</v>
      </c>
    </row>
    <row r="20" spans="2:3" ht="21" customHeight="1">
      <c r="B20" s="25" t="s">
        <v>54</v>
      </c>
      <c r="C20" s="12">
        <f>C18+C19</f>
        <v>225850000</v>
      </c>
    </row>
    <row r="21" spans="2:3" ht="21" customHeight="1">
      <c r="B21" s="24" t="s">
        <v>55</v>
      </c>
      <c r="C21" s="11">
        <f>C91</f>
        <v>153643000</v>
      </c>
    </row>
    <row r="22" spans="2:3" ht="21" customHeight="1">
      <c r="B22" s="24" t="s">
        <v>56</v>
      </c>
      <c r="C22" s="11">
        <f>C115</f>
        <v>62118000</v>
      </c>
    </row>
    <row r="23" spans="2:3" ht="21" customHeight="1">
      <c r="B23" s="25" t="s">
        <v>57</v>
      </c>
      <c r="C23" s="12">
        <f>C21+C22</f>
        <v>215761000</v>
      </c>
    </row>
    <row r="24" spans="2:3" ht="21" customHeight="1">
      <c r="B24" s="25" t="s">
        <v>63</v>
      </c>
      <c r="C24" s="14">
        <f>C20-C23</f>
        <v>10089000</v>
      </c>
    </row>
    <row r="25" spans="2:3" ht="7.5" customHeight="1">
      <c r="B25" s="13"/>
      <c r="C25" s="14"/>
    </row>
    <row r="26" spans="2:4" ht="14.25" customHeight="1">
      <c r="B26" s="15"/>
      <c r="C26" s="15"/>
      <c r="D26" s="15"/>
    </row>
    <row r="27" spans="2:4" ht="14.25" customHeight="1">
      <c r="B27" s="15"/>
      <c r="C27" s="15"/>
      <c r="D27" s="15"/>
    </row>
    <row r="28" spans="2:3" ht="18.75" customHeight="1">
      <c r="B28" s="23" t="s">
        <v>58</v>
      </c>
      <c r="C28" s="28" t="s">
        <v>100</v>
      </c>
    </row>
    <row r="29" spans="2:3" ht="18.75" customHeight="1">
      <c r="B29" s="24" t="s">
        <v>59</v>
      </c>
      <c r="C29" s="11">
        <f>C86</f>
        <v>3350000</v>
      </c>
    </row>
    <row r="30" spans="2:3" ht="18.75" customHeight="1">
      <c r="B30" s="24" t="s">
        <v>60</v>
      </c>
      <c r="C30" s="11">
        <f>C136</f>
        <v>10439000</v>
      </c>
    </row>
    <row r="31" spans="2:3" ht="18.75" customHeight="1">
      <c r="B31" s="25" t="s">
        <v>61</v>
      </c>
      <c r="C31" s="14">
        <f>C29-C30</f>
        <v>-7089000</v>
      </c>
    </row>
    <row r="32" spans="2:3" ht="9" customHeight="1">
      <c r="B32" s="13"/>
      <c r="C32" s="14"/>
    </row>
    <row r="33" spans="2:3" s="32" customFormat="1" ht="17.25" customHeight="1">
      <c r="B33" s="43"/>
      <c r="C33" s="44"/>
    </row>
    <row r="34" spans="2:4" ht="14.25" customHeight="1">
      <c r="B34" s="21"/>
      <c r="C34" s="21"/>
      <c r="D34" s="21"/>
    </row>
    <row r="35" spans="2:3" ht="21.75" customHeight="1">
      <c r="B35" s="41" t="s">
        <v>103</v>
      </c>
      <c r="C35" s="28" t="s">
        <v>100</v>
      </c>
    </row>
    <row r="36" spans="2:3" ht="24" customHeight="1">
      <c r="B36" s="25" t="s">
        <v>62</v>
      </c>
      <c r="C36" s="14">
        <f>C20+C29</f>
        <v>229200000</v>
      </c>
    </row>
    <row r="37" spans="2:3" ht="24" customHeight="1">
      <c r="B37" s="42" t="s">
        <v>101</v>
      </c>
      <c r="C37" s="14">
        <f>C23+C30</f>
        <v>226200000</v>
      </c>
    </row>
    <row r="38" spans="2:3" ht="19.5" customHeight="1">
      <c r="B38" s="42" t="s">
        <v>102</v>
      </c>
      <c r="C38" s="14">
        <v>3000000</v>
      </c>
    </row>
    <row r="39" spans="2:3" ht="6.75" customHeight="1">
      <c r="B39" s="13"/>
      <c r="C39" s="14"/>
    </row>
    <row r="40" spans="2:3" ht="15">
      <c r="B40" s="1"/>
      <c r="C40" s="22"/>
    </row>
    <row r="41" ht="15">
      <c r="B41" s="1"/>
    </row>
    <row r="42" ht="15">
      <c r="B42" s="1"/>
    </row>
    <row r="43" ht="15">
      <c r="B43" s="1"/>
    </row>
    <row r="44" ht="15">
      <c r="B44" s="18" t="s">
        <v>65</v>
      </c>
    </row>
    <row r="45" spans="2:3" ht="26.25" customHeight="1">
      <c r="B45" s="51" t="s">
        <v>107</v>
      </c>
      <c r="C45" s="51"/>
    </row>
    <row r="46" ht="7.5" customHeight="1">
      <c r="B46" s="16"/>
    </row>
    <row r="47" spans="1:3" ht="20.25" customHeight="1">
      <c r="A47" s="2" t="s">
        <v>91</v>
      </c>
      <c r="B47" s="2" t="s">
        <v>28</v>
      </c>
      <c r="C47" s="2" t="s">
        <v>100</v>
      </c>
    </row>
    <row r="48" spans="1:3" ht="15">
      <c r="A48" s="33"/>
      <c r="B48" s="27" t="s">
        <v>29</v>
      </c>
      <c r="C48" s="10">
        <f>C49+C53+C59+C63+C67+C70</f>
        <v>218150000</v>
      </c>
    </row>
    <row r="49" spans="1:3" ht="15">
      <c r="A49" s="34"/>
      <c r="B49" s="3" t="s">
        <v>30</v>
      </c>
      <c r="C49" s="4">
        <f>SUM(C50:C52)</f>
        <v>86139000</v>
      </c>
    </row>
    <row r="50" spans="1:3" ht="15">
      <c r="A50" s="35" t="s">
        <v>92</v>
      </c>
      <c r="B50" s="5" t="s">
        <v>31</v>
      </c>
      <c r="C50" s="6">
        <v>71239000</v>
      </c>
    </row>
    <row r="51" spans="1:3" ht="15">
      <c r="A51" s="35">
        <v>11</v>
      </c>
      <c r="B51" s="5" t="s">
        <v>32</v>
      </c>
      <c r="C51" s="6">
        <v>11100000</v>
      </c>
    </row>
    <row r="52" spans="1:3" ht="15">
      <c r="A52" s="35">
        <v>11</v>
      </c>
      <c r="B52" s="5" t="s">
        <v>33</v>
      </c>
      <c r="C52" s="6">
        <v>3800000</v>
      </c>
    </row>
    <row r="53" spans="1:3" ht="15">
      <c r="A53" s="35"/>
      <c r="B53" s="3" t="s">
        <v>90</v>
      </c>
      <c r="C53" s="4">
        <f>SUM(C54:C58)</f>
        <v>54204500</v>
      </c>
    </row>
    <row r="54" spans="1:3" ht="15">
      <c r="A54" s="35">
        <v>21.22</v>
      </c>
      <c r="B54" s="5" t="s">
        <v>68</v>
      </c>
      <c r="C54" s="6">
        <v>4705500</v>
      </c>
    </row>
    <row r="55" spans="1:3" ht="15">
      <c r="A55" s="35">
        <v>23</v>
      </c>
      <c r="B55" s="5" t="s">
        <v>0</v>
      </c>
      <c r="C55" s="6">
        <v>9496000</v>
      </c>
    </row>
    <row r="56" spans="1:3" ht="15">
      <c r="A56" s="35">
        <v>24.25</v>
      </c>
      <c r="B56" s="5" t="s">
        <v>67</v>
      </c>
      <c r="C56" s="6">
        <v>12333000</v>
      </c>
    </row>
    <row r="57" spans="1:3" ht="15">
      <c r="A57" s="35">
        <v>21</v>
      </c>
      <c r="B57" s="5" t="s">
        <v>94</v>
      </c>
      <c r="C57" s="6">
        <v>3730000</v>
      </c>
    </row>
    <row r="58" spans="1:3" ht="15">
      <c r="A58" s="35">
        <v>26</v>
      </c>
      <c r="B58" s="5" t="s">
        <v>87</v>
      </c>
      <c r="C58" s="6">
        <v>23940000</v>
      </c>
    </row>
    <row r="59" spans="1:3" ht="15">
      <c r="A59" s="35"/>
      <c r="B59" s="3" t="s">
        <v>34</v>
      </c>
      <c r="C59" s="4">
        <f>SUM(C60:C62)</f>
        <v>13882500</v>
      </c>
    </row>
    <row r="60" spans="1:3" ht="15">
      <c r="A60" s="35">
        <v>11</v>
      </c>
      <c r="B60" s="5" t="s">
        <v>35</v>
      </c>
      <c r="C60" s="6">
        <v>392500</v>
      </c>
    </row>
    <row r="61" spans="1:3" ht="15">
      <c r="A61" s="35" t="s">
        <v>93</v>
      </c>
      <c r="B61" s="5" t="s">
        <v>36</v>
      </c>
      <c r="C61" s="6">
        <v>13450000</v>
      </c>
    </row>
    <row r="62" spans="1:3" ht="15">
      <c r="A62" s="35">
        <v>11</v>
      </c>
      <c r="B62" s="5" t="s">
        <v>1</v>
      </c>
      <c r="C62" s="6">
        <v>40000</v>
      </c>
    </row>
    <row r="63" spans="1:3" ht="25.5">
      <c r="A63" s="35"/>
      <c r="B63" s="3" t="s">
        <v>69</v>
      </c>
      <c r="C63" s="4">
        <f>SUM(C64:C66)</f>
        <v>58625000</v>
      </c>
    </row>
    <row r="64" spans="1:3" ht="15">
      <c r="A64" s="35">
        <v>11.44</v>
      </c>
      <c r="B64" s="5" t="s">
        <v>70</v>
      </c>
      <c r="C64" s="6">
        <v>3130000</v>
      </c>
    </row>
    <row r="65" spans="1:3" ht="25.5">
      <c r="A65" s="46" t="s">
        <v>109</v>
      </c>
      <c r="B65" s="5" t="s">
        <v>37</v>
      </c>
      <c r="C65" s="6">
        <v>19135000</v>
      </c>
    </row>
    <row r="66" spans="1:3" ht="15">
      <c r="A66" s="35">
        <v>41.42</v>
      </c>
      <c r="B66" s="5" t="s">
        <v>71</v>
      </c>
      <c r="C66" s="6">
        <v>36360000</v>
      </c>
    </row>
    <row r="67" spans="1:3" ht="25.5">
      <c r="A67" s="35"/>
      <c r="B67" s="3" t="s">
        <v>72</v>
      </c>
      <c r="C67" s="4">
        <f>SUM(C68:C69)</f>
        <v>4079000</v>
      </c>
    </row>
    <row r="68" spans="1:3" ht="15">
      <c r="A68" s="35">
        <v>71</v>
      </c>
      <c r="B68" s="5" t="s">
        <v>73</v>
      </c>
      <c r="C68" s="6">
        <v>3034000</v>
      </c>
    </row>
    <row r="69" spans="1:3" ht="15">
      <c r="A69" s="35">
        <v>31</v>
      </c>
      <c r="B69" s="5" t="s">
        <v>66</v>
      </c>
      <c r="C69" s="6">
        <v>1045000</v>
      </c>
    </row>
    <row r="70" spans="1:3" ht="15">
      <c r="A70" s="35"/>
      <c r="B70" s="3" t="s">
        <v>74</v>
      </c>
      <c r="C70" s="4">
        <f>C71+C72</f>
        <v>1220000</v>
      </c>
    </row>
    <row r="71" spans="1:3" ht="15">
      <c r="A71" s="35">
        <v>11</v>
      </c>
      <c r="B71" s="5" t="s">
        <v>75</v>
      </c>
      <c r="C71" s="6">
        <v>920000</v>
      </c>
    </row>
    <row r="72" spans="1:3" ht="15">
      <c r="A72" s="35">
        <v>11.72</v>
      </c>
      <c r="B72" s="5" t="s">
        <v>2</v>
      </c>
      <c r="C72" s="6">
        <v>300000</v>
      </c>
    </row>
    <row r="73" spans="1:3" ht="15">
      <c r="A73" s="36"/>
      <c r="B73" s="27" t="s">
        <v>38</v>
      </c>
      <c r="C73" s="10">
        <f>C74+C77</f>
        <v>7700000</v>
      </c>
    </row>
    <row r="74" spans="1:3" ht="15">
      <c r="A74" s="35"/>
      <c r="B74" s="3" t="s">
        <v>83</v>
      </c>
      <c r="C74" s="4">
        <f>SUM(C75:C76)</f>
        <v>6300000</v>
      </c>
    </row>
    <row r="75" spans="1:3" ht="15">
      <c r="A75" s="35">
        <v>51</v>
      </c>
      <c r="B75" s="5" t="s">
        <v>39</v>
      </c>
      <c r="C75" s="6">
        <v>6000000</v>
      </c>
    </row>
    <row r="76" spans="1:3" ht="15">
      <c r="A76" s="35">
        <v>44</v>
      </c>
      <c r="B76" s="5" t="s">
        <v>95</v>
      </c>
      <c r="C76" s="6">
        <v>300000</v>
      </c>
    </row>
    <row r="77" spans="1:3" ht="15">
      <c r="A77" s="35"/>
      <c r="B77" s="3" t="s">
        <v>40</v>
      </c>
      <c r="C77" s="4">
        <f>SUM(C78)</f>
        <v>1400000</v>
      </c>
    </row>
    <row r="78" spans="1:3" ht="15">
      <c r="A78" s="35">
        <v>51</v>
      </c>
      <c r="B78" s="5" t="s">
        <v>41</v>
      </c>
      <c r="C78" s="6">
        <v>1400000</v>
      </c>
    </row>
    <row r="79" spans="1:3" ht="22.5" customHeight="1">
      <c r="A79" s="37"/>
      <c r="B79" s="26" t="s">
        <v>42</v>
      </c>
      <c r="C79" s="29">
        <f>C48+C73</f>
        <v>225850000</v>
      </c>
    </row>
    <row r="80" spans="1:3" s="32" customFormat="1" ht="22.5" customHeight="1">
      <c r="A80" s="35"/>
      <c r="B80" s="30"/>
      <c r="C80" s="31"/>
    </row>
    <row r="81" spans="1:3" ht="18.75" customHeight="1">
      <c r="A81" s="35"/>
      <c r="B81" s="30"/>
      <c r="C81" s="31"/>
    </row>
    <row r="82" spans="1:3" ht="15">
      <c r="A82" s="38"/>
      <c r="B82" s="27" t="s">
        <v>46</v>
      </c>
      <c r="C82" s="10">
        <f>C83</f>
        <v>3350000</v>
      </c>
    </row>
    <row r="83" spans="1:3" ht="15">
      <c r="A83" s="35"/>
      <c r="B83" s="3" t="s">
        <v>89</v>
      </c>
      <c r="C83" s="4">
        <f>C84+C85</f>
        <v>3350000</v>
      </c>
    </row>
    <row r="84" spans="1:3" ht="25.5">
      <c r="A84" s="35">
        <v>72</v>
      </c>
      <c r="B84" s="5" t="s">
        <v>47</v>
      </c>
      <c r="C84" s="9">
        <v>150000</v>
      </c>
    </row>
    <row r="85" spans="1:3" ht="25.5">
      <c r="A85" s="35">
        <v>72</v>
      </c>
      <c r="B85" s="5" t="s">
        <v>108</v>
      </c>
      <c r="C85" s="9">
        <v>3200000</v>
      </c>
    </row>
    <row r="86" spans="1:3" ht="22.5" customHeight="1">
      <c r="A86" s="37"/>
      <c r="B86" s="26" t="s">
        <v>48</v>
      </c>
      <c r="C86" s="29">
        <f>C82</f>
        <v>3350000</v>
      </c>
    </row>
    <row r="87" spans="2:3" ht="12" customHeight="1">
      <c r="B87" s="30"/>
      <c r="C87" s="31"/>
    </row>
    <row r="88" spans="2:3" ht="12" customHeight="1">
      <c r="B88" s="30"/>
      <c r="C88" s="31"/>
    </row>
    <row r="89" spans="2:3" ht="12" customHeight="1">
      <c r="B89" s="30"/>
      <c r="C89" s="31"/>
    </row>
    <row r="90" spans="2:3" ht="23.25" customHeight="1">
      <c r="B90" s="2" t="s">
        <v>28</v>
      </c>
      <c r="C90" s="2" t="s">
        <v>100</v>
      </c>
    </row>
    <row r="91" spans="2:3" ht="15">
      <c r="B91" s="27" t="s">
        <v>43</v>
      </c>
      <c r="C91" s="10">
        <f>C92+C96+C102+C105+C107+C110+C112</f>
        <v>153643000</v>
      </c>
    </row>
    <row r="92" spans="2:3" ht="15">
      <c r="B92" s="3" t="s">
        <v>9</v>
      </c>
      <c r="C92" s="4">
        <f>SUM(C93:C95)</f>
        <v>55491000</v>
      </c>
    </row>
    <row r="93" spans="2:3" ht="15">
      <c r="B93" s="5" t="s">
        <v>76</v>
      </c>
      <c r="C93" s="6">
        <v>45276000</v>
      </c>
    </row>
    <row r="94" spans="2:3" ht="15">
      <c r="B94" s="5" t="s">
        <v>10</v>
      </c>
      <c r="C94" s="6">
        <v>1751000</v>
      </c>
    </row>
    <row r="95" spans="2:3" ht="15">
      <c r="B95" s="5" t="s">
        <v>11</v>
      </c>
      <c r="C95" s="6">
        <v>8464000</v>
      </c>
    </row>
    <row r="96" spans="2:3" ht="15">
      <c r="B96" s="3" t="s">
        <v>3</v>
      </c>
      <c r="C96" s="4">
        <f>SUM(C97:C101)</f>
        <v>72976000</v>
      </c>
    </row>
    <row r="97" spans="2:3" ht="15">
      <c r="B97" s="5" t="s">
        <v>7</v>
      </c>
      <c r="C97" s="6">
        <v>4649000</v>
      </c>
    </row>
    <row r="98" spans="2:3" ht="15">
      <c r="B98" s="5" t="s">
        <v>12</v>
      </c>
      <c r="C98" s="6">
        <v>14728000</v>
      </c>
    </row>
    <row r="99" spans="2:3" ht="15">
      <c r="B99" s="5" t="s">
        <v>8</v>
      </c>
      <c r="C99" s="6">
        <v>42579000</v>
      </c>
    </row>
    <row r="100" spans="2:3" ht="15">
      <c r="B100" s="5" t="s">
        <v>86</v>
      </c>
      <c r="C100" s="6">
        <v>1033000</v>
      </c>
    </row>
    <row r="101" spans="2:3" ht="15">
      <c r="B101" s="5" t="s">
        <v>4</v>
      </c>
      <c r="C101" s="6">
        <v>9987000</v>
      </c>
    </row>
    <row r="102" spans="2:3" ht="15">
      <c r="B102" s="3" t="s">
        <v>13</v>
      </c>
      <c r="C102" s="4">
        <f>SUM(C103:C104)</f>
        <v>1882000</v>
      </c>
    </row>
    <row r="103" spans="2:3" ht="15">
      <c r="B103" s="5" t="s">
        <v>77</v>
      </c>
      <c r="C103" s="6">
        <v>1173000</v>
      </c>
    </row>
    <row r="104" spans="2:3" ht="15">
      <c r="B104" s="5" t="s">
        <v>14</v>
      </c>
      <c r="C104" s="6">
        <v>709000</v>
      </c>
    </row>
    <row r="105" spans="2:3" ht="15">
      <c r="B105" s="3" t="s">
        <v>19</v>
      </c>
      <c r="C105" s="4">
        <f>SUM(C106)</f>
        <v>4400000</v>
      </c>
    </row>
    <row r="106" spans="2:3" ht="25.5">
      <c r="B106" s="5" t="s">
        <v>78</v>
      </c>
      <c r="C106" s="6">
        <v>4400000</v>
      </c>
    </row>
    <row r="107" spans="2:3" ht="15">
      <c r="B107" s="3" t="s">
        <v>79</v>
      </c>
      <c r="C107" s="4">
        <f>SUM(C108+C109)</f>
        <v>3700000</v>
      </c>
    </row>
    <row r="108" spans="2:3" ht="15">
      <c r="B108" s="5" t="s">
        <v>27</v>
      </c>
      <c r="C108" s="6">
        <v>1348000</v>
      </c>
    </row>
    <row r="109" spans="2:3" ht="15">
      <c r="B109" s="5" t="s">
        <v>96</v>
      </c>
      <c r="C109" s="6">
        <v>2352000</v>
      </c>
    </row>
    <row r="110" spans="2:3" ht="25.5">
      <c r="B110" s="3" t="s">
        <v>23</v>
      </c>
      <c r="C110" s="4">
        <f>SUM(C111)</f>
        <v>4803000</v>
      </c>
    </row>
    <row r="111" spans="2:3" ht="15">
      <c r="B111" s="5" t="s">
        <v>24</v>
      </c>
      <c r="C111" s="6">
        <v>4803000</v>
      </c>
    </row>
    <row r="112" spans="2:3" ht="15">
      <c r="B112" s="3" t="s">
        <v>5</v>
      </c>
      <c r="C112" s="4">
        <f>SUM(C113:C114)</f>
        <v>10391000</v>
      </c>
    </row>
    <row r="113" spans="2:3" ht="15">
      <c r="B113" s="5" t="s">
        <v>6</v>
      </c>
      <c r="C113" s="6">
        <v>10291000</v>
      </c>
    </row>
    <row r="114" spans="2:3" ht="15">
      <c r="B114" s="5" t="s">
        <v>104</v>
      </c>
      <c r="C114" s="6">
        <v>100000</v>
      </c>
    </row>
    <row r="115" spans="2:3" ht="15">
      <c r="B115" s="27" t="s">
        <v>44</v>
      </c>
      <c r="C115" s="10">
        <f>C116+C119+C125</f>
        <v>62118000</v>
      </c>
    </row>
    <row r="116" spans="2:3" ht="15">
      <c r="B116" s="3" t="s">
        <v>80</v>
      </c>
      <c r="C116" s="4">
        <f>SUM(C117:C118)</f>
        <v>24249000</v>
      </c>
    </row>
    <row r="117" spans="2:3" ht="15">
      <c r="B117" s="5" t="s">
        <v>20</v>
      </c>
      <c r="C117" s="6">
        <v>2000000</v>
      </c>
    </row>
    <row r="118" spans="2:3" ht="15">
      <c r="B118" s="5" t="s">
        <v>22</v>
      </c>
      <c r="C118" s="6">
        <v>22249000</v>
      </c>
    </row>
    <row r="119" spans="2:3" ht="15">
      <c r="B119" s="3" t="s">
        <v>15</v>
      </c>
      <c r="C119" s="4">
        <f>SUM(C120:C124)</f>
        <v>28355000</v>
      </c>
    </row>
    <row r="120" spans="2:3" ht="15">
      <c r="B120" s="5" t="s">
        <v>25</v>
      </c>
      <c r="C120" s="6">
        <v>21661000</v>
      </c>
    </row>
    <row r="121" spans="2:3" ht="15">
      <c r="B121" s="5" t="s">
        <v>16</v>
      </c>
      <c r="C121" s="6">
        <v>5660000</v>
      </c>
    </row>
    <row r="122" spans="2:3" ht="15">
      <c r="B122" s="5" t="s">
        <v>88</v>
      </c>
      <c r="C122" s="6">
        <v>50000</v>
      </c>
    </row>
    <row r="123" spans="2:3" ht="15">
      <c r="B123" s="5" t="s">
        <v>26</v>
      </c>
      <c r="C123" s="6">
        <v>867000</v>
      </c>
    </row>
    <row r="124" spans="2:3" ht="15">
      <c r="B124" s="5" t="s">
        <v>21</v>
      </c>
      <c r="C124" s="6">
        <v>117000</v>
      </c>
    </row>
    <row r="125" spans="2:3" ht="15">
      <c r="B125" s="3" t="s">
        <v>17</v>
      </c>
      <c r="C125" s="4">
        <f>SUM(C126)</f>
        <v>9514000</v>
      </c>
    </row>
    <row r="126" spans="2:3" ht="15">
      <c r="B126" s="5" t="s">
        <v>18</v>
      </c>
      <c r="C126" s="6">
        <v>9514000</v>
      </c>
    </row>
    <row r="127" spans="2:3" ht="21.75" customHeight="1">
      <c r="B127" s="26" t="s">
        <v>45</v>
      </c>
      <c r="C127" s="29">
        <f>C91+C115</f>
        <v>215761000</v>
      </c>
    </row>
    <row r="128" spans="2:3" ht="15">
      <c r="B128" s="7"/>
      <c r="C128" s="7"/>
    </row>
    <row r="129" spans="2:3" ht="15">
      <c r="B129" s="3"/>
      <c r="C129" s="8"/>
    </row>
    <row r="130" spans="2:3" ht="15">
      <c r="B130" s="27" t="s">
        <v>49</v>
      </c>
      <c r="C130" s="10">
        <f>C133+C131</f>
        <v>10439000</v>
      </c>
    </row>
    <row r="131" spans="2:3" ht="15">
      <c r="B131" s="39" t="s">
        <v>98</v>
      </c>
      <c r="C131" s="4">
        <f>SUM(C132)</f>
        <v>2780000</v>
      </c>
    </row>
    <row r="132" spans="2:3" ht="25.5">
      <c r="B132" s="40" t="s">
        <v>97</v>
      </c>
      <c r="C132" s="6">
        <v>2780000</v>
      </c>
    </row>
    <row r="133" spans="2:3" ht="15">
      <c r="B133" s="3" t="s">
        <v>81</v>
      </c>
      <c r="C133" s="4">
        <f>SUM(C134:C135)</f>
        <v>7659000</v>
      </c>
    </row>
    <row r="134" spans="2:3" ht="25.5">
      <c r="B134" s="5" t="s">
        <v>82</v>
      </c>
      <c r="C134" s="9">
        <v>7580000</v>
      </c>
    </row>
    <row r="135" spans="2:3" ht="15">
      <c r="B135" s="5" t="s">
        <v>105</v>
      </c>
      <c r="C135" s="9">
        <v>79000</v>
      </c>
    </row>
    <row r="136" spans="2:3" ht="23.25" customHeight="1">
      <c r="B136" s="26" t="s">
        <v>50</v>
      </c>
      <c r="C136" s="29">
        <f>C130</f>
        <v>10439000</v>
      </c>
    </row>
  </sheetData>
  <sheetProtection/>
  <mergeCells count="6">
    <mergeCell ref="B13:C13"/>
    <mergeCell ref="B3:C3"/>
    <mergeCell ref="B7:C7"/>
    <mergeCell ref="B6:C6"/>
    <mergeCell ref="B10:C10"/>
    <mergeCell ref="B45:C45"/>
  </mergeCells>
  <printOptions/>
  <pageMargins left="0.31496062992125984" right="0.3937007874015748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Slobodan Tolić</cp:lastModifiedBy>
  <cp:lastPrinted>2016-12-08T08:45:51Z</cp:lastPrinted>
  <dcterms:created xsi:type="dcterms:W3CDTF">2010-11-05T11:46:14Z</dcterms:created>
  <dcterms:modified xsi:type="dcterms:W3CDTF">2017-01-02T16:13:56Z</dcterms:modified>
  <cp:category/>
  <cp:version/>
  <cp:contentType/>
  <cp:contentStatus/>
</cp:coreProperties>
</file>